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5" yWindow="-150" windowWidth="18090" windowHeight="116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5" i="1"/>
  <c r="F7" l="1"/>
  <c r="F5"/>
  <c r="F8" l="1"/>
  <c r="F9"/>
  <c r="F10"/>
  <c r="F11"/>
  <c r="F12"/>
  <c r="F13"/>
  <c r="F14"/>
  <c r="F16"/>
  <c r="F17"/>
  <c r="F18"/>
  <c r="F24"/>
  <c r="F27"/>
  <c r="F28"/>
  <c r="F29"/>
  <c r="F6"/>
  <c r="D20"/>
  <c r="F20" s="1"/>
  <c r="D19"/>
  <c r="F19" s="1"/>
  <c r="D15"/>
  <c r="F15" s="1"/>
  <c r="D25"/>
  <c r="D26" s="1"/>
  <c r="F26" s="1"/>
  <c r="D24"/>
  <c r="D23"/>
  <c r="F23" s="1"/>
  <c r="D22"/>
  <c r="F22" s="1"/>
  <c r="D21"/>
  <c r="F21" s="1"/>
  <c r="F31" l="1"/>
  <c r="F32" s="1"/>
  <c r="F33" s="1"/>
  <c r="F25"/>
</calcChain>
</file>

<file path=xl/sharedStrings.xml><?xml version="1.0" encoding="utf-8"?>
<sst xmlns="http://schemas.openxmlformats.org/spreadsheetml/2006/main" count="59" uniqueCount="37">
  <si>
    <t>RODINNÝ DŮM , Školní 593, Mirošov</t>
  </si>
  <si>
    <t>Konstrukce</t>
  </si>
  <si>
    <t>jedn.</t>
  </si>
  <si>
    <t>výměra</t>
  </si>
  <si>
    <t>cena/jed.</t>
  </si>
  <si>
    <t>m2</t>
  </si>
  <si>
    <t>Zakládací lišta 140 mm</t>
  </si>
  <si>
    <t>m</t>
  </si>
  <si>
    <t>Zakládací lišta 60 mm</t>
  </si>
  <si>
    <t>Parapety demontáž + dodávka  a montáž</t>
  </si>
  <si>
    <t>APU lišty</t>
  </si>
  <si>
    <t>ks</t>
  </si>
  <si>
    <t>Lešení</t>
  </si>
  <si>
    <t>Zateplení střechy nad schodištěm MV 160 včetně SDK</t>
  </si>
  <si>
    <t>Likvidace odpadů + úklid stavby</t>
  </si>
  <si>
    <t>kpl</t>
  </si>
  <si>
    <t>Přesun hmot</t>
  </si>
  <si>
    <t>Režie</t>
  </si>
  <si>
    <t>cena</t>
  </si>
  <si>
    <t>Celkem</t>
  </si>
  <si>
    <t xml:space="preserve">DPH </t>
  </si>
  <si>
    <t>Nerez fasádní mřížka 200/200 mm</t>
  </si>
  <si>
    <t>Zakrývání otvorů a konstrukcí</t>
  </si>
  <si>
    <t>Zateplení podhledu před garáží EPS 70 NEO 160mm</t>
  </si>
  <si>
    <t>Demontáž  a následná montáž  dešť. svodů</t>
  </si>
  <si>
    <t>Zateplení  stěny půda EPS 70 NEO 120mm</t>
  </si>
  <si>
    <t>Zateplení stěny půda EPS 70 NEO 120mm</t>
  </si>
  <si>
    <t>Omytí fasády  tlak. vodou</t>
  </si>
  <si>
    <t>Silikon omítka špalety oken s přetaženým zateplením</t>
  </si>
  <si>
    <t>Silikon omítka bez EPS - stěna balkonu, sloup, přístavba</t>
  </si>
  <si>
    <t>Silikon omítka strop bez EPS - balkon</t>
  </si>
  <si>
    <t>Zateplení stropu nad schodištěm MV 160 mm</t>
  </si>
  <si>
    <t>Zateplení stropu sklep EPS Neo tl. 80 mm</t>
  </si>
  <si>
    <t>Lešení lehké pro sklep</t>
  </si>
  <si>
    <t>Zateplení EPS 70 NEO tl. 140 mm vč. omítky</t>
  </si>
  <si>
    <t>Zateplení EPS 70 NEO tl. 160 mm - vč. omítky - záp. stěna - podomítkové žaluzie</t>
  </si>
  <si>
    <t>Zateplení EPS 70 NEO tl. 60 mm vč. omítky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</si>
</sst>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14" xfId="0" applyFont="1" applyBorder="1"/>
    <xf numFmtId="0" fontId="0" fillId="0" borderId="15" xfId="0" applyFont="1" applyBorder="1"/>
    <xf numFmtId="164" fontId="0" fillId="0" borderId="14" xfId="0" applyNumberFormat="1" applyFont="1" applyBorder="1"/>
    <xf numFmtId="164" fontId="0" fillId="0" borderId="1" xfId="0" applyNumberFormat="1" applyBorder="1"/>
    <xf numFmtId="0" fontId="0" fillId="0" borderId="13" xfId="0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3"/>
  <sheetViews>
    <sheetView tabSelected="1" workbookViewId="0">
      <selection activeCell="B9" sqref="B9"/>
    </sheetView>
  </sheetViews>
  <sheetFormatPr defaultRowHeight="15"/>
  <cols>
    <col min="2" max="2" width="70.140625" customWidth="1"/>
    <col min="4" max="4" width="18.5703125" customWidth="1"/>
  </cols>
  <sheetData>
    <row r="2" spans="2:7" ht="21">
      <c r="B2" s="22" t="s">
        <v>0</v>
      </c>
      <c r="C2" s="22"/>
      <c r="D2" s="22"/>
      <c r="E2" s="22"/>
      <c r="F2" s="22"/>
      <c r="G2" s="22"/>
    </row>
    <row r="3" spans="2:7" ht="15.75" thickBot="1"/>
    <row r="4" spans="2:7">
      <c r="B4" s="8" t="s">
        <v>1</v>
      </c>
      <c r="C4" s="9" t="s">
        <v>2</v>
      </c>
      <c r="D4" s="9" t="s">
        <v>3</v>
      </c>
      <c r="E4" s="9" t="s">
        <v>4</v>
      </c>
      <c r="F4" s="10" t="s">
        <v>18</v>
      </c>
    </row>
    <row r="5" spans="2:7">
      <c r="B5" s="21" t="s">
        <v>27</v>
      </c>
      <c r="C5" s="17" t="s">
        <v>5</v>
      </c>
      <c r="D5" s="19">
        <f>D6+D8+D11+D12+D7</f>
        <v>298.95000000000005</v>
      </c>
      <c r="E5" s="17"/>
      <c r="F5" s="18">
        <f>E5*D5</f>
        <v>0</v>
      </c>
    </row>
    <row r="6" spans="2:7">
      <c r="B6" s="6" t="s">
        <v>34</v>
      </c>
      <c r="C6" s="1" t="s">
        <v>5</v>
      </c>
      <c r="D6" s="20">
        <v>200.5</v>
      </c>
      <c r="E6" s="1"/>
      <c r="F6" s="7">
        <f>E6*D6</f>
        <v>0</v>
      </c>
    </row>
    <row r="7" spans="2:7">
      <c r="B7" s="6" t="s">
        <v>35</v>
      </c>
      <c r="C7" s="1" t="s">
        <v>5</v>
      </c>
      <c r="D7" s="20">
        <v>38.1</v>
      </c>
      <c r="E7" s="1"/>
      <c r="F7" s="7">
        <f>E7*D7</f>
        <v>0</v>
      </c>
    </row>
    <row r="8" spans="2:7">
      <c r="B8" s="6" t="s">
        <v>36</v>
      </c>
      <c r="C8" s="1" t="s">
        <v>5</v>
      </c>
      <c r="D8" s="20">
        <v>14.68</v>
      </c>
      <c r="E8" s="1"/>
      <c r="F8" s="7">
        <f t="shared" ref="F8:F29" si="0">E8*D8</f>
        <v>0</v>
      </c>
    </row>
    <row r="9" spans="2:7">
      <c r="B9" s="6" t="s">
        <v>6</v>
      </c>
      <c r="C9" s="1" t="s">
        <v>7</v>
      </c>
      <c r="D9" s="20">
        <v>44.47</v>
      </c>
      <c r="E9" s="1"/>
      <c r="F9" s="7">
        <f t="shared" si="0"/>
        <v>0</v>
      </c>
    </row>
    <row r="10" spans="2:7">
      <c r="B10" s="6" t="s">
        <v>8</v>
      </c>
      <c r="C10" s="1" t="s">
        <v>7</v>
      </c>
      <c r="D10" s="20">
        <v>5.34</v>
      </c>
      <c r="E10" s="1"/>
      <c r="F10" s="7">
        <f t="shared" si="0"/>
        <v>0</v>
      </c>
    </row>
    <row r="11" spans="2:7">
      <c r="B11" s="6" t="s">
        <v>29</v>
      </c>
      <c r="C11" s="1" t="s">
        <v>5</v>
      </c>
      <c r="D11" s="20">
        <v>30.5</v>
      </c>
      <c r="E11" s="1"/>
      <c r="F11" s="7">
        <f t="shared" si="0"/>
        <v>0</v>
      </c>
    </row>
    <row r="12" spans="2:7">
      <c r="B12" s="6" t="s">
        <v>30</v>
      </c>
      <c r="C12" s="1" t="s">
        <v>5</v>
      </c>
      <c r="D12" s="20">
        <v>15.17</v>
      </c>
      <c r="E12" s="1"/>
      <c r="F12" s="7">
        <f t="shared" si="0"/>
        <v>0</v>
      </c>
    </row>
    <row r="13" spans="2:7">
      <c r="B13" s="6" t="s">
        <v>9</v>
      </c>
      <c r="C13" s="1" t="s">
        <v>7</v>
      </c>
      <c r="D13" s="20">
        <v>19.5</v>
      </c>
      <c r="E13" s="1"/>
      <c r="F13" s="7">
        <f t="shared" si="0"/>
        <v>0</v>
      </c>
    </row>
    <row r="14" spans="2:7">
      <c r="B14" s="6" t="s">
        <v>28</v>
      </c>
      <c r="C14" s="1" t="s">
        <v>5</v>
      </c>
      <c r="D14" s="20">
        <v>11.93</v>
      </c>
      <c r="E14" s="1"/>
      <c r="F14" s="7">
        <f t="shared" si="0"/>
        <v>0</v>
      </c>
    </row>
    <row r="15" spans="2:7">
      <c r="B15" s="6" t="s">
        <v>10</v>
      </c>
      <c r="C15" s="1" t="s">
        <v>7</v>
      </c>
      <c r="D15" s="20">
        <f>82.95</f>
        <v>82.95</v>
      </c>
      <c r="E15" s="1"/>
      <c r="F15" s="7">
        <f t="shared" si="0"/>
        <v>0</v>
      </c>
    </row>
    <row r="16" spans="2:7">
      <c r="B16" s="6" t="s">
        <v>21</v>
      </c>
      <c r="C16" s="1" t="s">
        <v>11</v>
      </c>
      <c r="D16" s="20">
        <v>1</v>
      </c>
      <c r="E16" s="1"/>
      <c r="F16" s="7">
        <f t="shared" si="0"/>
        <v>0</v>
      </c>
    </row>
    <row r="17" spans="2:6">
      <c r="B17" s="6" t="s">
        <v>22</v>
      </c>
      <c r="C17" s="1" t="s">
        <v>5</v>
      </c>
      <c r="D17" s="20">
        <v>95.88</v>
      </c>
      <c r="E17" s="1"/>
      <c r="F17" s="7">
        <f t="shared" si="0"/>
        <v>0</v>
      </c>
    </row>
    <row r="18" spans="2:6">
      <c r="B18" s="6" t="s">
        <v>12</v>
      </c>
      <c r="C18" s="1" t="s">
        <v>5</v>
      </c>
      <c r="D18" s="20">
        <v>223.49</v>
      </c>
      <c r="E18" s="1"/>
      <c r="F18" s="7">
        <f t="shared" si="0"/>
        <v>0</v>
      </c>
    </row>
    <row r="19" spans="2:6">
      <c r="B19" s="6" t="s">
        <v>24</v>
      </c>
      <c r="C19" s="1" t="s">
        <v>7</v>
      </c>
      <c r="D19" s="20">
        <f>20.5</f>
        <v>20.5</v>
      </c>
      <c r="E19" s="1"/>
      <c r="F19" s="7">
        <f t="shared" si="0"/>
        <v>0</v>
      </c>
    </row>
    <row r="20" spans="2:6">
      <c r="B20" s="6" t="s">
        <v>26</v>
      </c>
      <c r="C20" s="1" t="s">
        <v>5</v>
      </c>
      <c r="D20" s="20">
        <f>18.21</f>
        <v>18.21</v>
      </c>
      <c r="E20" s="1"/>
      <c r="F20" s="7">
        <f t="shared" si="0"/>
        <v>0</v>
      </c>
    </row>
    <row r="21" spans="2:6">
      <c r="B21" s="6" t="s">
        <v>23</v>
      </c>
      <c r="C21" s="1" t="s">
        <v>5</v>
      </c>
      <c r="D21" s="20">
        <f>0.46*2.95</f>
        <v>1.3570000000000002</v>
      </c>
      <c r="E21" s="1"/>
      <c r="F21" s="7">
        <f t="shared" si="0"/>
        <v>0</v>
      </c>
    </row>
    <row r="22" spans="2:6">
      <c r="B22" s="6" t="s">
        <v>25</v>
      </c>
      <c r="C22" s="1" t="s">
        <v>5</v>
      </c>
      <c r="D22" s="20">
        <f>5.96*2+2.7*2.33</f>
        <v>18.210999999999999</v>
      </c>
      <c r="E22" s="1"/>
      <c r="F22" s="7">
        <f t="shared" si="0"/>
        <v>0</v>
      </c>
    </row>
    <row r="23" spans="2:6">
      <c r="B23" s="6" t="s">
        <v>31</v>
      </c>
      <c r="C23" s="1" t="s">
        <v>5</v>
      </c>
      <c r="D23" s="20">
        <f>1.5*2.4</f>
        <v>3.5999999999999996</v>
      </c>
      <c r="E23" s="1"/>
      <c r="F23" s="7">
        <f t="shared" si="0"/>
        <v>0</v>
      </c>
    </row>
    <row r="24" spans="2:6">
      <c r="B24" s="6" t="s">
        <v>13</v>
      </c>
      <c r="C24" s="1" t="s">
        <v>5</v>
      </c>
      <c r="D24" s="20">
        <f>3*2.1</f>
        <v>6.3000000000000007</v>
      </c>
      <c r="E24" s="1"/>
      <c r="F24" s="7">
        <f t="shared" si="0"/>
        <v>0</v>
      </c>
    </row>
    <row r="25" spans="2:6">
      <c r="B25" s="6" t="s">
        <v>32</v>
      </c>
      <c r="C25" s="1" t="s">
        <v>5</v>
      </c>
      <c r="D25" s="20">
        <f>35.7+6.8</f>
        <v>42.5</v>
      </c>
      <c r="E25" s="1"/>
      <c r="F25" s="7">
        <f t="shared" si="0"/>
        <v>0</v>
      </c>
    </row>
    <row r="26" spans="2:6">
      <c r="B26" s="6" t="s">
        <v>33</v>
      </c>
      <c r="C26" s="1" t="s">
        <v>5</v>
      </c>
      <c r="D26" s="20">
        <f>D25</f>
        <v>42.5</v>
      </c>
      <c r="E26" s="1"/>
      <c r="F26" s="7">
        <f t="shared" si="0"/>
        <v>0</v>
      </c>
    </row>
    <row r="27" spans="2:6">
      <c r="B27" s="6" t="s">
        <v>14</v>
      </c>
      <c r="C27" s="1" t="s">
        <v>15</v>
      </c>
      <c r="D27" s="20">
        <v>1</v>
      </c>
      <c r="E27" s="1"/>
      <c r="F27" s="7">
        <f t="shared" si="0"/>
        <v>0</v>
      </c>
    </row>
    <row r="28" spans="2:6">
      <c r="B28" s="6" t="s">
        <v>16</v>
      </c>
      <c r="C28" s="1" t="s">
        <v>15</v>
      </c>
      <c r="D28" s="20">
        <v>1</v>
      </c>
      <c r="E28" s="1"/>
      <c r="F28" s="7">
        <f t="shared" si="0"/>
        <v>0</v>
      </c>
    </row>
    <row r="29" spans="2:6">
      <c r="B29" s="6" t="s">
        <v>17</v>
      </c>
      <c r="C29" s="1" t="s">
        <v>15</v>
      </c>
      <c r="D29" s="20">
        <v>1</v>
      </c>
      <c r="E29" s="1"/>
      <c r="F29" s="7">
        <f t="shared" si="0"/>
        <v>0</v>
      </c>
    </row>
    <row r="30" spans="2:6" ht="15.75" thickBot="1">
      <c r="B30" s="11"/>
      <c r="C30" s="12"/>
      <c r="D30" s="12"/>
      <c r="E30" s="12"/>
      <c r="F30" s="13"/>
    </row>
    <row r="31" spans="2:6">
      <c r="B31" s="3" t="s">
        <v>19</v>
      </c>
      <c r="C31" s="4"/>
      <c r="D31" s="4"/>
      <c r="E31" s="4"/>
      <c r="F31" s="5">
        <f>SUM(F5:F29)</f>
        <v>0</v>
      </c>
    </row>
    <row r="32" spans="2:6">
      <c r="B32" s="6" t="s">
        <v>20</v>
      </c>
      <c r="C32" s="2">
        <v>0.15</v>
      </c>
      <c r="D32" s="1"/>
      <c r="E32" s="1"/>
      <c r="F32" s="7">
        <f>F31*C32</f>
        <v>0</v>
      </c>
    </row>
    <row r="33" spans="2:6" ht="15.75" thickBot="1">
      <c r="B33" s="14" t="s">
        <v>19</v>
      </c>
      <c r="C33" s="15"/>
      <c r="D33" s="15"/>
      <c r="E33" s="15"/>
      <c r="F33" s="16">
        <f>F31+F32</f>
        <v>0</v>
      </c>
    </row>
  </sheetData>
  <mergeCells count="1">
    <mergeCell ref="B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WING IT</cp:lastModifiedBy>
  <dcterms:created xsi:type="dcterms:W3CDTF">2023-08-04T17:34:56Z</dcterms:created>
  <dcterms:modified xsi:type="dcterms:W3CDTF">2023-10-07T19:31:45Z</dcterms:modified>
</cp:coreProperties>
</file>